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bara\Desktop\"/>
    </mc:Choice>
  </mc:AlternateContent>
  <xr:revisionPtr revIDLastSave="0" documentId="8_{27B5D20A-49F6-4A1E-81BC-EBA59DB5FC93}" xr6:coauthVersionLast="47" xr6:coauthVersionMax="47" xr10:uidLastSave="{00000000-0000-0000-0000-000000000000}"/>
  <bookViews>
    <workbookView xWindow="3255" yWindow="945" windowWidth="25020" windowHeight="16560" tabRatio="500" xr2:uid="{00000000-000D-0000-FFFF-FFFF00000000}"/>
  </bookViews>
  <sheets>
    <sheet name="Conf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A34" i="2"/>
  <c r="E35" i="2"/>
  <c r="B35" i="2"/>
  <c r="E2" i="2" l="1"/>
  <c r="E5" i="2"/>
  <c r="D6" i="2" s="1"/>
  <c r="E6" i="2" s="1"/>
  <c r="D7" i="2" s="1"/>
  <c r="E7" i="2" s="1"/>
  <c r="D8" i="2" s="1"/>
  <c r="E8" i="2" s="1"/>
  <c r="D9" i="2" s="1"/>
  <c r="E9" i="2" s="1"/>
  <c r="D10" i="2" s="1"/>
  <c r="E10" i="2" s="1"/>
  <c r="D12" i="2" s="1"/>
  <c r="E12" i="2" s="1"/>
  <c r="D13" i="2" s="1"/>
  <c r="E13" i="2" s="1"/>
  <c r="D14" i="2" s="1"/>
  <c r="E14" i="2" s="1"/>
  <c r="D15" i="2" s="1"/>
  <c r="E15" i="2" s="1"/>
  <c r="D16" i="2" s="1"/>
  <c r="E16" i="2" s="1"/>
  <c r="D17" i="2" s="1"/>
  <c r="E17" i="2" s="1"/>
  <c r="D19" i="2" s="1"/>
  <c r="E19" i="2" s="1"/>
  <c r="D20" i="2" s="1"/>
  <c r="E20" i="2" s="1"/>
  <c r="D21" i="2" s="1"/>
  <c r="E21" i="2" s="1"/>
  <c r="D22" i="2" s="1"/>
  <c r="E22" i="2" s="1"/>
  <c r="D23" i="2" s="1"/>
  <c r="E23" i="2" s="1"/>
  <c r="D24" i="2" s="1"/>
  <c r="B31" i="2"/>
  <c r="A32" i="2" s="1"/>
  <c r="B32" i="2" s="1"/>
  <c r="B30" i="2"/>
  <c r="E4" i="2"/>
  <c r="E24" i="2" l="1"/>
  <c r="D25" i="2" s="1"/>
  <c r="E25" i="2" s="1"/>
  <c r="D26" i="2" s="1"/>
  <c r="E26" i="2" s="1"/>
  <c r="D28" i="2" s="1"/>
  <c r="E28" i="2" s="1"/>
  <c r="D29" i="2" s="1"/>
  <c r="E29" i="2" s="1"/>
  <c r="D30" i="2" s="1"/>
  <c r="E30" i="2" s="1"/>
  <c r="D31" i="2" s="1"/>
  <c r="E31" i="2" s="1"/>
  <c r="D32" i="2" s="1"/>
  <c r="E32" i="2" s="1"/>
  <c r="D33" i="2" s="1"/>
  <c r="E33" i="2" s="1"/>
</calcChain>
</file>

<file path=xl/sharedStrings.xml><?xml version="1.0" encoding="utf-8"?>
<sst xmlns="http://schemas.openxmlformats.org/spreadsheetml/2006/main" count="106" uniqueCount="92">
  <si>
    <t>Start</t>
  </si>
  <si>
    <t>End</t>
  </si>
  <si>
    <t>Sunday</t>
  </si>
  <si>
    <t>Breakfast on own</t>
  </si>
  <si>
    <t>Monday</t>
  </si>
  <si>
    <t>Tuesday</t>
  </si>
  <si>
    <t>Wednesday</t>
  </si>
  <si>
    <t>Thursday</t>
  </si>
  <si>
    <t>Friday/Saturday/Sunday</t>
  </si>
  <si>
    <t>Participants can remain in</t>
  </si>
  <si>
    <t>Davos for tourism or to</t>
  </si>
  <si>
    <t>Conf check-in for late arrivals</t>
  </si>
  <si>
    <t>continue  prof. discussion</t>
  </si>
  <si>
    <t>Coffee break (45 minutes)</t>
  </si>
  <si>
    <t>Predicting plastic fragmentation and additive release</t>
  </si>
  <si>
    <t>Conference check-in</t>
  </si>
  <si>
    <t>and hang Posters</t>
  </si>
  <si>
    <t>(coffee during check-in)</t>
  </si>
  <si>
    <t>How to Make Your Own Haircare Products</t>
  </si>
  <si>
    <t>Prepare for and/or Travel to Dinner</t>
  </si>
  <si>
    <t>Dinner On own</t>
  </si>
  <si>
    <t>CONFERENCE DINNER 7:30pm</t>
  </si>
  <si>
    <t>and Awards</t>
  </si>
  <si>
    <r>
      <t xml:space="preserve">Invited Speaker (40 min) - Kati Bell
</t>
    </r>
    <r>
      <rPr>
        <b/>
        <i/>
        <sz val="9"/>
        <rFont val="Calibri"/>
        <family val="2"/>
      </rPr>
      <t>Understanding Implications of Micro- and Nanoplastics in a OneWater Context</t>
    </r>
  </si>
  <si>
    <r>
      <t xml:space="preserve">Selected Talk (20 min) – Campen (US)
</t>
    </r>
    <r>
      <rPr>
        <i/>
        <sz val="9"/>
        <rFont val="Calibri"/>
        <family val="2"/>
      </rPr>
      <t>Rethinking Nanoplastics: A minute particle has an outsized presence in the human body</t>
    </r>
  </si>
  <si>
    <r>
      <t xml:space="preserve">Selected Talk (20min) - Wager
</t>
    </r>
    <r>
      <rPr>
        <i/>
        <sz val="9"/>
        <rFont val="Calibri"/>
        <family val="2"/>
      </rPr>
      <t>Challenges and Opportunities of Water Infrastructure to Prevent and Mitigate Microplastic Pollution</t>
    </r>
  </si>
  <si>
    <r>
      <t xml:space="preserve">Selected Talk (20min) - Miclea
</t>
    </r>
    <r>
      <rPr>
        <i/>
        <sz val="9"/>
        <rFont val="Calibri"/>
        <family val="2"/>
      </rPr>
      <t>Analysis of Micro- and Nanoplastics in Commercial Drinking Water from Saxony-Anhalt</t>
    </r>
  </si>
  <si>
    <r>
      <t xml:space="preserve">Selected Talk (20min) – Gérente
</t>
    </r>
    <r>
      <rPr>
        <i/>
        <sz val="9"/>
        <rFont val="Calibri"/>
        <family val="2"/>
      </rPr>
      <t>Novel approach to validate microplastics removal by rapid sand filtration in a perspective of urban water resource preservation</t>
    </r>
  </si>
  <si>
    <r>
      <t xml:space="preserve">Selected Talk (20min) - Gonzalez-Fernandez
</t>
    </r>
    <r>
      <rPr>
        <i/>
        <sz val="9"/>
        <rFont val="Calibri"/>
        <family val="2"/>
      </rPr>
      <t>Rapid capture of microplastics in continuous flow magnetophoretic systems</t>
    </r>
  </si>
  <si>
    <r>
      <t xml:space="preserve">Selected Talk (20min) - Arshad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</si>
  <si>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Mandler
</t>
    </r>
    <r>
      <rPr>
        <i/>
        <sz val="9"/>
        <rFont val="Calibri"/>
        <family val="2"/>
      </rPr>
      <t>Towards the selective detection of micro- and nanoplastics</t>
    </r>
  </si>
  <si>
    <r>
      <t xml:space="preserve">Selected Talk (20min) -  Olotu
</t>
    </r>
    <r>
      <rPr>
        <i/>
        <sz val="9"/>
        <rFont val="Calibri"/>
        <family val="2"/>
      </rPr>
      <t>Detection, characterisation, and risk assessment of persistent and multi-seasonal microplastics in UK River Avon water</t>
    </r>
  </si>
  <si>
    <t>Selected Talk (20 min) - TBD</t>
  </si>
  <si>
    <r>
      <t xml:space="preserve">Selected Talk (20min) -Deng
</t>
    </r>
    <r>
      <rPr>
        <i/>
        <sz val="9"/>
        <rFont val="Calibri"/>
        <family val="2"/>
      </rPr>
      <t>Assessment of microplastics abundance in roadside soils paved with plastic-modified asphalt: a field study</t>
    </r>
  </si>
  <si>
    <r>
      <t xml:space="preserve">Selected Talk (20min) - El Khoury
</t>
    </r>
    <r>
      <rPr>
        <i/>
        <sz val="9"/>
        <rFont val="Calibri"/>
        <family val="2"/>
      </rPr>
      <t>Rapid chemical imaging of nanoplastics in water by stimulated Raman scattering microscopy</t>
    </r>
  </si>
  <si>
    <r>
      <t xml:space="preserve">Selected Talk (20min) - Dadmun
</t>
    </r>
    <r>
      <rPr>
        <i/>
        <sz val="9"/>
        <rFont val="Calibri"/>
        <family val="2"/>
      </rPr>
      <t>Molecular Mechanism of Micro- and Nano-plastic Formation from Semi-Crystalline Polymers</t>
    </r>
  </si>
  <si>
    <r>
      <t xml:space="preserve">Invited Speaker - Bernd Nowack  
</t>
    </r>
    <r>
      <rPr>
        <b/>
        <i/>
        <sz val="9"/>
        <rFont val="Calibri"/>
        <family val="2"/>
      </rPr>
      <t>Macro-, micro- and nanoplastics: sources and release</t>
    </r>
  </si>
  <si>
    <r>
      <t xml:space="preserve">Invited Speaker - Linda Wang
</t>
    </r>
    <r>
      <rPr>
        <b/>
        <i/>
        <sz val="9"/>
        <rFont val="Calibri"/>
        <family val="2"/>
      </rPr>
      <t>Low-pressure hydrothermal processing technologies for conversion of plastic waste to oils or fuels</t>
    </r>
  </si>
  <si>
    <r>
      <t xml:space="preserve">Selected Talk (20 min) – Amonte
</t>
    </r>
    <r>
      <rPr>
        <i/>
        <sz val="9"/>
        <rFont val="Calibri"/>
        <family val="2"/>
      </rPr>
      <t>Characterization of Micro-Nanoplastics (MNPs) Pollutants within Waste Water Effluents</t>
    </r>
  </si>
  <si>
    <r>
      <t xml:space="preserve">Selected Talk (20min) - LaRue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</si>
  <si>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Lahiri 
</t>
    </r>
    <r>
      <rPr>
        <i/>
        <sz val="9"/>
        <rFont val="Calibri"/>
        <family val="2"/>
      </rPr>
      <t>Liquidlike low-friction polymer brush finishes for textile microplastic fiber shedding reduction</t>
    </r>
  </si>
  <si>
    <r>
      <t xml:space="preserve">Selected Talk (20min) -  Althyabat
</t>
    </r>
    <r>
      <rPr>
        <i/>
        <sz val="9"/>
        <rFont val="Calibri"/>
        <family val="2"/>
      </rPr>
      <t>Microplastic particles (MPs) removal from wastewater by magnetic functionalized nanoparticles</t>
    </r>
  </si>
  <si>
    <r>
      <t xml:space="preserve">Selected Talk (20min) - Peller
</t>
    </r>
    <r>
      <rPr>
        <i/>
        <sz val="9"/>
        <rFont val="Calibri"/>
        <family val="2"/>
      </rPr>
      <t>Formation, molecular reorganization and radical reactivities of  real-world micro and nanoplastics in water</t>
    </r>
  </si>
  <si>
    <r>
      <t xml:space="preserve">Selected Talk (20min) - Noh
</t>
    </r>
    <r>
      <rPr>
        <i/>
        <sz val="9"/>
        <rFont val="Calibri"/>
        <family val="2"/>
      </rPr>
      <t>Microplastics in Agroecosystems: Weathering Behavior of Polyethylene Mulch Films and Their Environmental Implications</t>
    </r>
  </si>
  <si>
    <r>
      <t xml:space="preserve">Selected Talk (20min) - Billah
</t>
    </r>
    <r>
      <rPr>
        <i/>
        <sz val="9"/>
        <rFont val="Calibri"/>
        <family val="2"/>
      </rPr>
      <t>Spatio-temporal variation of microplastics concentration in urban surface water bodies</t>
    </r>
  </si>
  <si>
    <r>
      <t xml:space="preserve">Selected Talk (20min) - VanDyne
</t>
    </r>
    <r>
      <rPr>
        <i/>
        <sz val="9"/>
        <rFont val="Calibri"/>
        <family val="2"/>
      </rPr>
      <t>Innovative Microplastic Remediation Using High Temperature Plasma</t>
    </r>
  </si>
  <si>
    <r>
      <t xml:space="preserve">Selected Talk (20min) - Wiesner, Y
</t>
    </r>
    <r>
      <rPr>
        <i/>
        <sz val="9"/>
        <rFont val="Calibri"/>
        <family val="2"/>
      </rPr>
      <t>Reference material for harmonized and validated methods for monitoring purposes</t>
    </r>
  </si>
  <si>
    <r>
      <t xml:space="preserve">Selected Talk (20min) - Roa Rovira
</t>
    </r>
    <r>
      <rPr>
        <i/>
        <sz val="9"/>
        <rFont val="Calibri"/>
        <family val="2"/>
      </rPr>
      <t>3D-Printing process of microplastics present in marine ecosystems: rhesological, microstructural and mechanical characterization</t>
    </r>
  </si>
  <si>
    <r>
      <t xml:space="preserve">Selected Talk (20min) - Vermeer
</t>
    </r>
    <r>
      <rPr>
        <i/>
        <sz val="9"/>
        <rFont val="Calibri"/>
        <family val="2"/>
      </rPr>
      <t>Environmental impacts and trade-offs of using water-soluble plastics for microplastic mitigation</t>
    </r>
  </si>
  <si>
    <r>
      <t xml:space="preserve">Selected Talk (20min) - Mutshekwa
</t>
    </r>
    <r>
      <rPr>
        <i/>
        <sz val="9"/>
        <rFont val="Calibri"/>
        <family val="2"/>
      </rPr>
      <t>Plastics Undergound: Microplastic pollution in South African freshwater caves and associated biota</t>
    </r>
  </si>
  <si>
    <r>
      <t xml:space="preserve">Selected Talk (20min) -  </t>
    </r>
    <r>
      <rPr>
        <sz val="11"/>
        <rFont val="Calibri"/>
        <family val="2"/>
      </rPr>
      <t xml:space="preserve">Mohebbi
</t>
    </r>
    <r>
      <rPr>
        <i/>
        <sz val="9"/>
        <rFont val="Calibri"/>
        <family val="2"/>
      </rPr>
      <t>Microplastics in Terrestrial Environments: Challenges for Food Waste Management</t>
    </r>
  </si>
  <si>
    <r>
      <t xml:space="preserve">Selected Talk (20min) - Wu
</t>
    </r>
    <r>
      <rPr>
        <i/>
        <sz val="9"/>
        <rFont val="Calibri"/>
        <family val="2"/>
      </rPr>
      <t>Estuary flocculation as a potential cure for microplastic management</t>
    </r>
  </si>
  <si>
    <r>
      <t xml:space="preserve">Selected Talk (20min) - Al Hashmi
</t>
    </r>
    <r>
      <rPr>
        <i/>
        <sz val="9"/>
        <rFont val="Calibri"/>
        <family val="2"/>
      </rPr>
      <t>Baseline Assessment of Microplastic Presence in Coastal Water and Sediments across Different Environmental Categories in Abu Dhabi Emirate</t>
    </r>
  </si>
  <si>
    <r>
      <t>POSTER SESSION 1</t>
    </r>
    <r>
      <rPr>
        <sz val="11"/>
        <rFont val="Calibri"/>
        <family val="2"/>
      </rPr>
      <t xml:space="preserve"> w Apero (1.5 hrs)</t>
    </r>
  </si>
  <si>
    <r>
      <t>POSTER SESSION 2</t>
    </r>
    <r>
      <rPr>
        <sz val="11"/>
        <rFont val="Calibri"/>
        <family val="2"/>
      </rPr>
      <t xml:space="preserve"> w Apero (1.5 hrs)</t>
    </r>
  </si>
  <si>
    <r>
      <t xml:space="preserve">Selected Talk (20min) – Julien (Eméo SA)
</t>
    </r>
    <r>
      <rPr>
        <b/>
        <i/>
        <sz val="9"/>
        <rFont val="Calibri"/>
        <family val="2"/>
      </rPr>
      <t>Abstract to follow</t>
    </r>
  </si>
  <si>
    <r>
      <t xml:space="preserve">Selected Talk (20min) – Jezdimirovic (Bloom)
</t>
    </r>
    <r>
      <rPr>
        <i/>
        <sz val="9"/>
        <rFont val="Calibri"/>
        <family val="2"/>
      </rPr>
      <t>Abstract to follow</t>
    </r>
  </si>
  <si>
    <t xml:space="preserve">Apero (1.5 hours) </t>
  </si>
  <si>
    <r>
      <t xml:space="preserve">Invited Speaker (40 min) - Franco Berruti
</t>
    </r>
    <r>
      <rPr>
        <b/>
        <i/>
        <sz val="9"/>
        <rFont val="Calibri"/>
        <family val="2"/>
      </rPr>
      <t>Destruction of PFAS in biosolids by pyrolysis and thermal oxidation</t>
    </r>
  </si>
  <si>
    <r>
      <t xml:space="preserve">Invited Speaker (40 min) - Natalia Ivleva
</t>
    </r>
    <r>
      <rPr>
        <b/>
        <i/>
        <sz val="9"/>
        <rFont val="Calibri"/>
        <family val="2"/>
      </rPr>
      <t>Representative and reliable quantitative analysis of microplastic particles and fibers down to 1 Âµm by automated Raman microspectroscopy</t>
    </r>
  </si>
  <si>
    <r>
      <t xml:space="preserve">Invited Speaker (40 min) – Ashok Vaseashta 
</t>
    </r>
    <r>
      <rPr>
        <b/>
        <i/>
        <sz val="9"/>
        <rFont val="Calibri"/>
        <family val="2"/>
      </rPr>
      <t>Mitigation of Micro-Nano Plastics Facilitated Using Microbial and Nanophotonic Degradation, and Smart Material Designs</t>
    </r>
  </si>
  <si>
    <t xml:space="preserve">SESSION 1 – Policy and Health
Session Chair (5min): Nick Clesceri </t>
  </si>
  <si>
    <t>SESSION 5 - Mitigation and Recycle 
Session Chair (5min): Bernd Nowak</t>
  </si>
  <si>
    <t>SESSION 9 - Analytical Methods
Session Chair (5min): Damia Barcelo</t>
  </si>
  <si>
    <t xml:space="preserve">SESSION 11 – Science and Technology     
Session Chair (5min): Kati Bell  </t>
  </si>
  <si>
    <t xml:space="preserve">SESSION 2 - Characterization/Modeling   
Session Chair (5min): Mark Wiesner  </t>
  </si>
  <si>
    <r>
      <t xml:space="preserve">SESSION 6 </t>
    </r>
    <r>
      <rPr>
        <b/>
        <i/>
        <sz val="11"/>
        <rFont val="Calibri"/>
        <family val="2"/>
      </rPr>
      <t>-</t>
    </r>
    <r>
      <rPr>
        <b/>
        <sz val="11"/>
        <rFont val="Calibri"/>
        <family val="2"/>
      </rPr>
      <t>Treatment   
Session Chair (5min): Al Gray</t>
    </r>
  </si>
  <si>
    <r>
      <t xml:space="preserve">SESSION 10 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>- Personal Care Products
Session Chair (5min): David Hunkeler</t>
    </r>
  </si>
  <si>
    <t>Closing Keynote (45 mn)
Mark Wiesner</t>
  </si>
  <si>
    <t>Lunch (1.5 hrs)</t>
  </si>
  <si>
    <t>Lunch (1.25 hrs)</t>
  </si>
  <si>
    <t>Prepare for excursion or workshop</t>
  </si>
  <si>
    <t>SESSION 3  - Characterization/Remediation 
Session Chair (5min): Franco Berruti</t>
  </si>
  <si>
    <t>SESSION 7– Assessment/Treatment 
Session Chair (5min): Anne-Marie Boulay</t>
  </si>
  <si>
    <r>
      <t xml:space="preserve">Invited Speaker (40min) - Ralf Kaegi
</t>
    </r>
    <r>
      <rPr>
        <b/>
        <i/>
        <sz val="9"/>
        <rFont val="Calibri"/>
        <family val="2"/>
      </rPr>
      <t>Potential of scanning electron microscopy to quantify microplastic particles: Where are the size limits?</t>
    </r>
  </si>
  <si>
    <r>
      <t xml:space="preserve">Invited Speaker (40min) - Damia Barcelo
</t>
    </r>
    <r>
      <rPr>
        <b/>
        <i/>
        <sz val="9"/>
        <rFont val="Calibri"/>
        <family val="2"/>
      </rPr>
      <t>Microplastics in wastewater, treated wastewater and plant uptake, sludge and landfills: analysis and green analytical methods, fate and sustainable management.</t>
    </r>
  </si>
  <si>
    <r>
      <t xml:space="preserve">Invited Speaker (40min) - Anne-Marie Boulay
</t>
    </r>
    <r>
      <rPr>
        <b/>
        <i/>
        <sz val="9"/>
        <rFont val="Calibri"/>
        <family val="2"/>
      </rPr>
      <t>Quantifying impacts of microplastic emissions in Life Cycle Impact Assessment</t>
    </r>
  </si>
  <si>
    <r>
      <t xml:space="preserve">Invited Speaker (40min)- Ignacio Rintoul
</t>
    </r>
    <r>
      <rPr>
        <b/>
        <i/>
        <sz val="9"/>
        <rFont val="Calibri"/>
        <family val="2"/>
      </rPr>
      <t>Removal of microplastics from water for beef cattle.</t>
    </r>
  </si>
  <si>
    <t>SESSION 4  Lifecycle Issues
Session Chair (5min): Linda Wang</t>
  </si>
  <si>
    <t>SESSION 8 - Surface water and Groundwater
Session Chair (5min): Kilala Tillar</t>
  </si>
  <si>
    <r>
      <t xml:space="preserve">Invited Speaker (40min) - Kilala Tilaar
</t>
    </r>
    <r>
      <rPr>
        <b/>
        <i/>
        <sz val="9"/>
        <rFont val="Calibri"/>
        <family val="2"/>
      </rPr>
      <t>Exploring sustainable alternatives to microbeads in cosmetics</t>
    </r>
  </si>
  <si>
    <r>
      <rPr>
        <b/>
        <sz val="11"/>
        <rFont val="Calibri"/>
        <family val="2"/>
      </rPr>
      <t>Future Plans (1 hr)</t>
    </r>
    <r>
      <rPr>
        <sz val="11"/>
        <rFont val="Calibri"/>
        <family val="2"/>
      </rPr>
      <t xml:space="preserve">
Facilitator: Al Gray</t>
    </r>
  </si>
  <si>
    <t>Excursion to Sertig Valley 
Buses leave 2pm from Congress Centre</t>
  </si>
  <si>
    <t>OR
Optional Water Workshop (Sanada I)</t>
  </si>
  <si>
    <t>Poster Preview Session 1</t>
  </si>
  <si>
    <t>Poster Preview Session 2</t>
  </si>
  <si>
    <r>
      <t>OPENING KEYNOTE 1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(45 min)      
Keynote Speaker: Kjersti Aagaa
</t>
    </r>
    <r>
      <rPr>
        <b/>
        <i/>
        <sz val="9"/>
        <rFont val="Calibri"/>
        <family val="2"/>
      </rPr>
      <t>The smallest among us: Microplastics, preterm birth and early human development</t>
    </r>
  </si>
  <si>
    <t>Closing Lunch (1.5 hrs)</t>
  </si>
  <si>
    <t>Welcome from Conference Chair:
David Hunkeler</t>
  </si>
  <si>
    <t>Intro from ECI Conferences Committee Chair: Nick Clesceri</t>
  </si>
  <si>
    <r>
      <t xml:space="preserve">Selected Talk (20 min) - Collins
</t>
    </r>
    <r>
      <rPr>
        <i/>
        <sz val="9"/>
        <rFont val="Calibri"/>
        <family val="2"/>
      </rPr>
      <t>Size-based Ingestion of Microspheres and Microfibers by Two Freshwater Mussel Species (Dreissena bugensis and Elliptio complanata): Implications for Removal of Microplastic Pollution</t>
    </r>
  </si>
  <si>
    <r>
      <t xml:space="preserve">Selected Talk (20 min) - Jamison
</t>
    </r>
    <r>
      <rPr>
        <i/>
        <sz val="9"/>
        <rFont val="Calibri"/>
        <family val="2"/>
      </rPr>
      <t>Assessing the removal of micro- and nanoplastics in variable drinking water treatment plant configurations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</si>
</sst>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h:mm"/>
  </numFmts>
  <fonts count="9" x14ac:knownFonts="1"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11"/>
      <name val="Calibri"/>
      <family val="2"/>
    </font>
    <font>
      <sz val="10"/>
      <name val="Calibri"/>
      <family val="2"/>
    </font>
    <font>
      <sz val="8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theme="2"/>
        <bgColor rgb="FFE2F0D9"/>
      </patternFill>
    </fill>
    <fill>
      <patternFill patternType="solid">
        <fgColor theme="7" tint="0.39957884456923126"/>
        <bgColor rgb="FFF8CBAD"/>
      </patternFill>
    </fill>
    <fill>
      <patternFill patternType="solid">
        <fgColor theme="5"/>
        <bgColor rgb="FFFF9900"/>
      </patternFill>
    </fill>
    <fill>
      <patternFill patternType="solid">
        <fgColor rgb="FF92D050"/>
        <bgColor rgb="FFA9D18E"/>
      </patternFill>
    </fill>
    <fill>
      <patternFill patternType="solid">
        <fgColor theme="7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9" tint="0.79979857783745845"/>
        <bgColor rgb="FFE7E6E6"/>
      </patternFill>
    </fill>
    <fill>
      <patternFill patternType="solid">
        <fgColor theme="9" tint="0.59987182226020086"/>
        <bgColor rgb="FFA9D18E"/>
      </patternFill>
    </fill>
    <fill>
      <patternFill patternType="solid">
        <fgColor theme="9" tint="0.39967040009765925"/>
        <bgColor rgb="FFC5E0B4"/>
      </patternFill>
    </fill>
    <fill>
      <patternFill patternType="solid">
        <fgColor rgb="FFFF99CC"/>
        <bgColor rgb="FFF4B183"/>
      </patternFill>
    </fill>
    <fill>
      <patternFill patternType="solid">
        <fgColor theme="5" tint="0.39979247413556324"/>
        <bgColor rgb="FFF8CBAD"/>
      </patternFill>
    </fill>
    <fill>
      <patternFill patternType="solid">
        <fgColor theme="5" tint="0.59968871120334488"/>
        <bgColor rgb="FFF4B183"/>
      </patternFill>
    </fill>
    <fill>
      <patternFill patternType="solid">
        <fgColor rgb="FF00B050"/>
        <bgColor rgb="FF43A047"/>
      </patternFill>
    </fill>
    <fill>
      <patternFill patternType="solid">
        <fgColor theme="9" tint="0.39997558519241921"/>
        <bgColor rgb="FFBDBDBD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FFFF00"/>
        <bgColor rgb="FFA9D18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2" borderId="0" xfId="0" applyNumberFormat="1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2" fillId="0" borderId="5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2" borderId="0" xfId="0" applyNumberFormat="1" applyFont="1" applyFill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4" borderId="7" xfId="0" applyFont="1" applyFill="1" applyBorder="1" applyAlignment="1" applyProtection="1">
      <alignment vertical="top"/>
    </xf>
    <xf numFmtId="0" fontId="1" fillId="3" borderId="4" xfId="0" applyFont="1" applyFill="1" applyBorder="1" applyAlignment="1" applyProtection="1">
      <alignment vertical="top"/>
    </xf>
    <xf numFmtId="0" fontId="2" fillId="8" borderId="5" xfId="0" applyFont="1" applyFill="1" applyBorder="1" applyAlignment="1" applyProtection="1">
      <alignment vertical="top" wrapText="1"/>
    </xf>
    <xf numFmtId="0" fontId="2" fillId="8" borderId="0" xfId="0" applyFont="1" applyFill="1" applyAlignment="1" applyProtection="1">
      <alignment vertical="top" wrapText="1"/>
    </xf>
    <xf numFmtId="0" fontId="2" fillId="9" borderId="5" xfId="0" applyFont="1" applyFill="1" applyBorder="1" applyAlignment="1" applyProtection="1">
      <alignment vertical="top" wrapText="1"/>
    </xf>
    <xf numFmtId="0" fontId="1" fillId="10" borderId="5" xfId="0" applyFont="1" applyFill="1" applyBorder="1" applyAlignment="1" applyProtection="1">
      <alignment vertical="top" wrapText="1"/>
    </xf>
    <xf numFmtId="0" fontId="1" fillId="10" borderId="5" xfId="0" applyFont="1" applyFill="1" applyBorder="1" applyAlignment="1" applyProtection="1">
      <alignment vertical="top"/>
    </xf>
    <xf numFmtId="0" fontId="1" fillId="15" borderId="5" xfId="0" applyFont="1" applyFill="1" applyBorder="1" applyAlignment="1" applyProtection="1">
      <alignment vertical="top" wrapText="1"/>
    </xf>
    <xf numFmtId="0" fontId="1" fillId="6" borderId="1" xfId="0" applyFont="1" applyFill="1" applyBorder="1" applyAlignment="1" applyProtection="1">
      <alignment vertical="top"/>
    </xf>
    <xf numFmtId="0" fontId="1" fillId="6" borderId="4" xfId="0" applyFont="1" applyFill="1" applyBorder="1" applyAlignment="1" applyProtection="1">
      <alignment vertical="top"/>
    </xf>
    <xf numFmtId="0" fontId="2" fillId="8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vertical="top" wrapText="1"/>
    </xf>
    <xf numFmtId="0" fontId="2" fillId="9" borderId="0" xfId="0" applyFont="1" applyFill="1" applyAlignment="1" applyProtection="1">
      <alignment vertical="top" wrapText="1"/>
    </xf>
    <xf numFmtId="0" fontId="2" fillId="9" borderId="1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1" fillId="10" borderId="1" xfId="0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/>
    </xf>
    <xf numFmtId="0" fontId="1" fillId="10" borderId="2" xfId="0" applyFont="1" applyFill="1" applyBorder="1" applyAlignment="1" applyProtection="1">
      <alignment vertical="top"/>
    </xf>
    <xf numFmtId="0" fontId="1" fillId="6" borderId="8" xfId="0" applyFont="1" applyFill="1" applyBorder="1" applyAlignment="1" applyProtection="1">
      <alignment vertical="top"/>
    </xf>
    <xf numFmtId="0" fontId="1" fillId="4" borderId="1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vertical="top"/>
    </xf>
    <xf numFmtId="0" fontId="3" fillId="11" borderId="6" xfId="0" applyFont="1" applyFill="1" applyBorder="1" applyAlignment="1" applyProtection="1">
      <alignment vertical="top"/>
    </xf>
    <xf numFmtId="0" fontId="1" fillId="11" borderId="6" xfId="0" applyFont="1" applyFill="1" applyBorder="1" applyAlignment="1" applyProtection="1">
      <alignment vertical="top"/>
    </xf>
    <xf numFmtId="0" fontId="1" fillId="6" borderId="0" xfId="0" applyFont="1" applyFill="1" applyAlignment="1" applyProtection="1">
      <alignment vertical="top"/>
    </xf>
    <xf numFmtId="0" fontId="6" fillId="11" borderId="6" xfId="0" applyFont="1" applyFill="1" applyBorder="1" applyAlignment="1" applyProtection="1">
      <alignment vertical="top"/>
    </xf>
    <xf numFmtId="0" fontId="1" fillId="11" borderId="2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horizontal="center" vertical="top"/>
    </xf>
    <xf numFmtId="0" fontId="3" fillId="10" borderId="5" xfId="0" applyFont="1" applyFill="1" applyBorder="1" applyAlignment="1" applyProtection="1">
      <alignment vertical="top" wrapText="1"/>
    </xf>
    <xf numFmtId="0" fontId="2" fillId="12" borderId="1" xfId="0" applyFont="1" applyFill="1" applyBorder="1" applyAlignment="1" applyProtection="1">
      <alignment vertical="top"/>
    </xf>
    <xf numFmtId="0" fontId="2" fillId="12" borderId="9" xfId="0" applyFont="1" applyFill="1" applyBorder="1" applyAlignment="1" applyProtection="1">
      <alignment vertical="top"/>
    </xf>
    <xf numFmtId="0" fontId="3" fillId="12" borderId="2" xfId="0" applyFont="1" applyFill="1" applyBorder="1" applyAlignment="1" applyProtection="1">
      <alignment vertical="top"/>
    </xf>
    <xf numFmtId="0" fontId="3" fillId="12" borderId="8" xfId="0" applyFont="1" applyFill="1" applyBorder="1" applyAlignment="1" applyProtection="1">
      <alignment vertical="top"/>
    </xf>
    <xf numFmtId="0" fontId="1" fillId="7" borderId="2" xfId="0" applyFont="1" applyFill="1" applyBorder="1" applyAlignment="1" applyProtection="1">
      <alignment vertical="top"/>
    </xf>
    <xf numFmtId="0" fontId="1" fillId="13" borderId="1" xfId="0" applyFont="1" applyFill="1" applyBorder="1" applyAlignment="1" applyProtection="1">
      <alignment vertical="top"/>
    </xf>
    <xf numFmtId="0" fontId="1" fillId="13" borderId="2" xfId="0" applyFont="1" applyFill="1" applyBorder="1" applyAlignment="1" applyProtection="1">
      <alignment vertical="top"/>
    </xf>
    <xf numFmtId="0" fontId="1" fillId="14" borderId="1" xfId="0" applyFont="1" applyFill="1" applyBorder="1" applyAlignment="1" applyProtection="1">
      <alignment vertical="top"/>
    </xf>
    <xf numFmtId="0" fontId="1" fillId="14" borderId="8" xfId="0" applyFont="1" applyFill="1" applyBorder="1" applyAlignment="1" applyProtection="1">
      <alignment vertical="top"/>
    </xf>
    <xf numFmtId="0" fontId="1" fillId="11" borderId="3" xfId="0" applyFont="1" applyFill="1" applyBorder="1" applyAlignment="1" applyProtection="1">
      <alignment vertical="top" wrapText="1"/>
    </xf>
    <xf numFmtId="0" fontId="1" fillId="11" borderId="6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/>
    </xf>
    <xf numFmtId="0" fontId="2" fillId="16" borderId="1" xfId="0" applyFont="1" applyFill="1" applyBorder="1" applyAlignment="1" applyProtection="1">
      <alignment vertical="top" wrapText="1"/>
    </xf>
    <xf numFmtId="0" fontId="2" fillId="16" borderId="0" xfId="0" applyFont="1" applyFill="1" applyAlignment="1" applyProtection="1">
      <alignment vertical="top" wrapText="1"/>
    </xf>
    <xf numFmtId="0" fontId="0" fillId="17" borderId="1" xfId="0" applyFill="1" applyBorder="1" applyAlignment="1" applyProtection="1"/>
    <xf numFmtId="0" fontId="0" fillId="18" borderId="4" xfId="0" applyFont="1" applyFill="1" applyBorder="1" applyAlignment="1" applyProtection="1"/>
    <xf numFmtId="0" fontId="4" fillId="5" borderId="2" xfId="0" applyFont="1" applyFill="1" applyBorder="1" applyAlignment="1" applyProtection="1">
      <alignment vertical="top" wrapText="1"/>
    </xf>
    <xf numFmtId="0" fontId="4" fillId="19" borderId="5" xfId="0" applyFont="1" applyFill="1" applyBorder="1" applyAlignment="1" applyProtection="1">
      <alignment vertical="top" wrapText="1"/>
    </xf>
    <xf numFmtId="0" fontId="1" fillId="7" borderId="7" xfId="0" applyFont="1" applyFill="1" applyBorder="1" applyAlignment="1" applyProtection="1">
      <alignment vertical="top"/>
    </xf>
    <xf numFmtId="0" fontId="2" fillId="16" borderId="5" xfId="0" applyFont="1" applyFill="1" applyBorder="1" applyAlignment="1" applyProtection="1">
      <alignment vertical="top" wrapText="1"/>
    </xf>
    <xf numFmtId="0" fontId="2" fillId="9" borderId="4" xfId="0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BDBDBD"/>
      <rgbColor rgb="FF808080"/>
      <rgbColor rgb="FF9999FF"/>
      <rgbColor rgb="FF7030A0"/>
      <rgbColor rgb="FFFFFFCC"/>
      <rgbColor rgb="FFC5E0B4"/>
      <rgbColor rgb="FF660066"/>
      <rgbColor rgb="FFF4B183"/>
      <rgbColor rgb="FF0066CC"/>
      <rgbColor rgb="FFDEBD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D966"/>
      <rgbColor rgb="FFA9D18E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43A047"/>
      <rgbColor rgb="FF003300"/>
      <rgbColor rgb="FF333300"/>
      <rgbColor rgb="FF993300"/>
      <rgbColor rgb="FFF4433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abSelected="1" topLeftCell="A19" zoomScaleNormal="100" workbookViewId="0">
      <selection activeCell="G26" sqref="G26"/>
    </sheetView>
  </sheetViews>
  <sheetFormatPr defaultColWidth="10.28515625" defaultRowHeight="15" x14ac:dyDescent="0.25"/>
  <cols>
    <col min="1" max="1" width="7.7109375" style="1" customWidth="1"/>
    <col min="2" max="2" width="7.7109375" style="2" customWidth="1"/>
    <col min="3" max="3" width="30" style="5" customWidth="1"/>
    <col min="4" max="4" width="7.7109375" style="1" customWidth="1"/>
    <col min="5" max="5" width="7.7109375" style="2" customWidth="1"/>
    <col min="6" max="6" width="38.42578125" style="5" customWidth="1"/>
    <col min="7" max="7" width="37.5703125" style="5" customWidth="1"/>
    <col min="8" max="8" width="35.140625" style="5" customWidth="1"/>
    <col min="9" max="9" width="38.140625" style="5" customWidth="1"/>
    <col min="10" max="10" width="30" style="5" customWidth="1"/>
    <col min="11" max="16384" width="10.28515625" style="5"/>
  </cols>
  <sheetData>
    <row r="1" spans="1:10" x14ac:dyDescent="0.25">
      <c r="A1" s="1" t="s">
        <v>0</v>
      </c>
      <c r="B1" s="2" t="s">
        <v>1</v>
      </c>
      <c r="C1" s="3" t="s">
        <v>2</v>
      </c>
      <c r="D1" s="1" t="s">
        <v>0</v>
      </c>
      <c r="E1" s="2" t="s">
        <v>1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B2" s="6"/>
      <c r="C2" s="7"/>
      <c r="D2" s="1">
        <v>0.29166666666666702</v>
      </c>
      <c r="E2" s="6">
        <f>TIME(0, 60, 0)+D2</f>
        <v>0.3333333333333337</v>
      </c>
      <c r="F2" s="8" t="s">
        <v>3</v>
      </c>
      <c r="G2" s="8" t="s">
        <v>3</v>
      </c>
      <c r="H2" s="8" t="s">
        <v>3</v>
      </c>
      <c r="I2" s="8" t="s">
        <v>3</v>
      </c>
      <c r="J2" s="9" t="s">
        <v>9</v>
      </c>
    </row>
    <row r="3" spans="1:10" x14ac:dyDescent="0.25">
      <c r="B3" s="6"/>
      <c r="C3" s="7"/>
      <c r="E3" s="6"/>
      <c r="F3" s="10"/>
      <c r="G3" s="10"/>
      <c r="H3" s="10"/>
      <c r="I3" s="10"/>
      <c r="J3" s="9" t="s">
        <v>10</v>
      </c>
    </row>
    <row r="4" spans="1:10" ht="28.5" customHeight="1" x14ac:dyDescent="0.25">
      <c r="B4" s="6"/>
      <c r="C4" s="7"/>
      <c r="D4" s="1">
        <v>0.33333333333333298</v>
      </c>
      <c r="E4" s="6">
        <f>TIME(0, 30, 0)+D4</f>
        <v>0.3541666666666663</v>
      </c>
      <c r="F4" s="11" t="s">
        <v>11</v>
      </c>
      <c r="G4" s="12"/>
      <c r="H4" s="12"/>
      <c r="I4" s="12"/>
      <c r="J4" s="9" t="s">
        <v>12</v>
      </c>
    </row>
    <row r="5" spans="1:10" ht="30" x14ac:dyDescent="0.25">
      <c r="B5" s="6"/>
      <c r="C5" s="7"/>
      <c r="D5" s="1">
        <v>0.35416666666666702</v>
      </c>
      <c r="E5" s="6">
        <f>TIME(0, 5, 0)+D5</f>
        <v>0.35763888888888923</v>
      </c>
      <c r="F5" s="13" t="s">
        <v>61</v>
      </c>
      <c r="G5" s="14" t="s">
        <v>62</v>
      </c>
      <c r="H5" s="13" t="s">
        <v>63</v>
      </c>
      <c r="I5" s="13" t="s">
        <v>64</v>
      </c>
    </row>
    <row r="6" spans="1:10" ht="78" x14ac:dyDescent="0.25">
      <c r="B6" s="6"/>
      <c r="C6" s="7"/>
      <c r="D6" s="1">
        <f>SUM(E5)</f>
        <v>0.35763888888888923</v>
      </c>
      <c r="E6" s="6">
        <f>TIME(0, 40, 0)+D6</f>
        <v>0.38541666666666702</v>
      </c>
      <c r="F6" s="15" t="s">
        <v>23</v>
      </c>
      <c r="G6" s="15" t="s">
        <v>58</v>
      </c>
      <c r="H6" s="15" t="s">
        <v>59</v>
      </c>
      <c r="I6" s="15" t="s">
        <v>60</v>
      </c>
    </row>
    <row r="7" spans="1:10" ht="51" x14ac:dyDescent="0.25">
      <c r="A7" s="6"/>
      <c r="B7" s="6"/>
      <c r="C7" s="7"/>
      <c r="D7" s="1">
        <f>SUM(E6)</f>
        <v>0.38541666666666702</v>
      </c>
      <c r="E7" s="6">
        <f>TIME(0, 20, 0)+D7</f>
        <v>0.39930555555555591</v>
      </c>
      <c r="F7" s="16" t="s">
        <v>24</v>
      </c>
      <c r="G7" s="16" t="s">
        <v>25</v>
      </c>
      <c r="H7" s="16" t="s">
        <v>26</v>
      </c>
      <c r="I7" s="16" t="s">
        <v>27</v>
      </c>
    </row>
    <row r="8" spans="1:10" ht="54" x14ac:dyDescent="0.25">
      <c r="A8" s="6"/>
      <c r="B8" s="6"/>
      <c r="C8" s="7"/>
      <c r="D8" s="1">
        <f>SUM(E7)</f>
        <v>0.39930555555555591</v>
      </c>
      <c r="E8" s="6">
        <f>TIME(0, 20, 0)+D8</f>
        <v>0.41319444444444481</v>
      </c>
      <c r="F8" s="16" t="s">
        <v>28</v>
      </c>
      <c r="G8" s="16" t="s">
        <v>29</v>
      </c>
      <c r="H8" s="16" t="s">
        <v>30</v>
      </c>
      <c r="I8" s="16" t="s">
        <v>31</v>
      </c>
    </row>
    <row r="9" spans="1:10" ht="51" x14ac:dyDescent="0.25">
      <c r="A9" s="6"/>
      <c r="B9" s="6"/>
      <c r="C9" s="7"/>
      <c r="D9" s="1">
        <f>SUM(E8)</f>
        <v>0.41319444444444481</v>
      </c>
      <c r="E9" s="6">
        <f>TIME(0, 20, 0)+D9</f>
        <v>0.4270833333333337</v>
      </c>
      <c r="F9" s="17" t="s">
        <v>32</v>
      </c>
      <c r="G9" s="16" t="s">
        <v>33</v>
      </c>
      <c r="H9" s="18" t="s">
        <v>34</v>
      </c>
      <c r="I9" s="16" t="s">
        <v>35</v>
      </c>
    </row>
    <row r="10" spans="1:10" x14ac:dyDescent="0.25">
      <c r="A10" s="6"/>
      <c r="B10" s="6"/>
      <c r="C10" s="7"/>
      <c r="D10" s="6">
        <f>SUM(E9)</f>
        <v>0.4270833333333337</v>
      </c>
      <c r="E10" s="6">
        <f>TIME(0, 45, 0)+D10</f>
        <v>0.4583333333333337</v>
      </c>
      <c r="F10" s="19" t="s">
        <v>13</v>
      </c>
      <c r="G10" s="19" t="s">
        <v>13</v>
      </c>
      <c r="H10" s="19" t="s">
        <v>13</v>
      </c>
      <c r="I10" s="19" t="s">
        <v>13</v>
      </c>
    </row>
    <row r="11" spans="1:10" x14ac:dyDescent="0.25">
      <c r="A11" s="6"/>
      <c r="B11" s="6"/>
      <c r="C11" s="7"/>
      <c r="D11" s="6"/>
      <c r="E11" s="6"/>
      <c r="F11" s="20"/>
      <c r="G11" s="20"/>
      <c r="H11" s="20"/>
      <c r="I11" s="20"/>
    </row>
    <row r="12" spans="1:10" ht="30" x14ac:dyDescent="0.25">
      <c r="B12" s="6"/>
      <c r="C12" s="7"/>
      <c r="D12" s="1">
        <f>SUM(E10)</f>
        <v>0.4583333333333337</v>
      </c>
      <c r="E12" s="6">
        <f>TIME(0, 5, 0)+D12</f>
        <v>0.46180555555555591</v>
      </c>
      <c r="F12" s="14" t="s">
        <v>65</v>
      </c>
      <c r="G12" s="21" t="s">
        <v>66</v>
      </c>
      <c r="H12" s="21" t="s">
        <v>67</v>
      </c>
      <c r="I12" s="22" t="s">
        <v>68</v>
      </c>
    </row>
    <row r="13" spans="1:10" ht="51" x14ac:dyDescent="0.25">
      <c r="B13" s="6"/>
      <c r="C13" s="7"/>
      <c r="D13" s="1">
        <f>SUM(E12)</f>
        <v>0.46180555555555591</v>
      </c>
      <c r="E13" s="6">
        <f>TIME(0, 40, 0)+D13</f>
        <v>0.4895833333333337</v>
      </c>
      <c r="F13" s="23" t="s">
        <v>36</v>
      </c>
      <c r="G13" s="24" t="s">
        <v>37</v>
      </c>
      <c r="H13" s="24" t="s">
        <v>80</v>
      </c>
      <c r="I13" s="25" t="s">
        <v>14</v>
      </c>
    </row>
    <row r="14" spans="1:10" ht="51" x14ac:dyDescent="0.25">
      <c r="A14" s="6"/>
      <c r="B14" s="6"/>
      <c r="C14" s="7"/>
      <c r="D14" s="6">
        <f>SUM(E13)</f>
        <v>0.4895833333333337</v>
      </c>
      <c r="E14" s="6">
        <f>TIME(0, 20, 0)+D14</f>
        <v>0.50347222222222254</v>
      </c>
      <c r="F14" s="16" t="s">
        <v>38</v>
      </c>
      <c r="G14" s="16" t="s">
        <v>39</v>
      </c>
      <c r="H14" s="16" t="s">
        <v>55</v>
      </c>
      <c r="I14" s="26" t="s">
        <v>81</v>
      </c>
    </row>
    <row r="15" spans="1:10" ht="51" x14ac:dyDescent="0.25">
      <c r="A15" s="6"/>
      <c r="B15" s="6"/>
      <c r="C15" s="27"/>
      <c r="D15" s="6">
        <f t="shared" ref="D15:D16" si="0">SUM(E14)</f>
        <v>0.50347222222222254</v>
      </c>
      <c r="E15" s="6">
        <f t="shared" ref="E15:E16" si="1">TIME(0, 20, 0)+D15</f>
        <v>0.51736111111111138</v>
      </c>
      <c r="F15" s="16" t="s">
        <v>40</v>
      </c>
      <c r="G15" s="16" t="s">
        <v>41</v>
      </c>
      <c r="H15" s="16" t="s">
        <v>56</v>
      </c>
      <c r="I15" s="28"/>
    </row>
    <row r="16" spans="1:10" ht="63" x14ac:dyDescent="0.25">
      <c r="A16" s="6"/>
      <c r="B16" s="6"/>
      <c r="C16" s="27"/>
      <c r="D16" s="6">
        <f t="shared" si="0"/>
        <v>0.51736111111111138</v>
      </c>
      <c r="E16" s="6">
        <f t="shared" si="1"/>
        <v>0.53125000000000022</v>
      </c>
      <c r="F16" s="16" t="s">
        <v>42</v>
      </c>
      <c r="G16" s="16" t="s">
        <v>90</v>
      </c>
      <c r="H16" s="19" t="s">
        <v>70</v>
      </c>
      <c r="I16" s="28"/>
    </row>
    <row r="17" spans="1:9" x14ac:dyDescent="0.25">
      <c r="A17" s="6"/>
      <c r="B17" s="6"/>
      <c r="C17" s="27"/>
      <c r="D17" s="6">
        <f>SUM(E16)</f>
        <v>0.53125000000000022</v>
      </c>
      <c r="E17" s="6">
        <f>TIME(0, 60, 0)+D17</f>
        <v>0.57291666666666685</v>
      </c>
      <c r="F17" s="19" t="s">
        <v>69</v>
      </c>
      <c r="G17" s="19" t="s">
        <v>69</v>
      </c>
      <c r="H17" s="53"/>
      <c r="I17" s="19" t="s">
        <v>87</v>
      </c>
    </row>
    <row r="18" spans="1:9" x14ac:dyDescent="0.25">
      <c r="A18" s="6"/>
      <c r="B18" s="6"/>
      <c r="C18" s="7"/>
      <c r="D18" s="6"/>
      <c r="E18" s="6"/>
      <c r="F18" s="54"/>
      <c r="G18" s="29"/>
      <c r="H18" s="53"/>
      <c r="I18" s="54"/>
    </row>
    <row r="19" spans="1:9" x14ac:dyDescent="0.25">
      <c r="A19" s="6"/>
      <c r="B19" s="6"/>
      <c r="C19" s="7"/>
      <c r="D19" s="6">
        <f>SUM(E17)</f>
        <v>0.57291666666666685</v>
      </c>
      <c r="E19" s="6">
        <f>TIME(0, 15, 0)+D19</f>
        <v>0.58333333333333348</v>
      </c>
      <c r="F19" s="54"/>
      <c r="G19" s="29"/>
      <c r="H19" s="61" t="s">
        <v>71</v>
      </c>
      <c r="I19" s="54"/>
    </row>
    <row r="20" spans="1:9" ht="45" x14ac:dyDescent="0.25">
      <c r="A20" s="6"/>
      <c r="B20" s="6"/>
      <c r="C20" s="7"/>
      <c r="D20" s="6">
        <f>SUM(E19)</f>
        <v>0.58333333333333348</v>
      </c>
      <c r="E20" s="6">
        <f>TIME(0, 15, 0)+D20</f>
        <v>0.59375000000000011</v>
      </c>
      <c r="F20" s="20"/>
      <c r="G20" s="29"/>
      <c r="H20" s="48" t="s">
        <v>82</v>
      </c>
      <c r="I20" s="20"/>
    </row>
    <row r="21" spans="1:9" ht="45" x14ac:dyDescent="0.25">
      <c r="A21" s="6">
        <v>0.58333333333333304</v>
      </c>
      <c r="B21" s="6">
        <v>0.72916666666666696</v>
      </c>
      <c r="C21" s="30" t="s">
        <v>15</v>
      </c>
      <c r="D21" s="6">
        <f>SUM(E20)</f>
        <v>0.59375000000000011</v>
      </c>
      <c r="E21" s="6">
        <f>TIME(0, 5, 0)+D21</f>
        <v>0.59722222222222232</v>
      </c>
      <c r="F21" s="21" t="s">
        <v>72</v>
      </c>
      <c r="G21" s="13" t="s">
        <v>73</v>
      </c>
      <c r="H21" s="49" t="s">
        <v>83</v>
      </c>
      <c r="I21" s="50"/>
    </row>
    <row r="22" spans="1:9" ht="63" x14ac:dyDescent="0.25">
      <c r="A22" s="6"/>
      <c r="B22" s="6"/>
      <c r="C22" s="31" t="s">
        <v>16</v>
      </c>
      <c r="D22" s="6">
        <f t="shared" ref="D22:D33" si="2">SUM(E21)</f>
        <v>0.59722222222222232</v>
      </c>
      <c r="E22" s="6">
        <f>TIME(0, 40, 0)+D22</f>
        <v>0.62500000000000011</v>
      </c>
      <c r="F22" s="55" t="s">
        <v>75</v>
      </c>
      <c r="G22" s="56" t="s">
        <v>74</v>
      </c>
      <c r="H22" s="32" t="s">
        <v>18</v>
      </c>
      <c r="I22" s="51"/>
    </row>
    <row r="23" spans="1:9" ht="51" x14ac:dyDescent="0.25">
      <c r="A23" s="6"/>
      <c r="B23" s="6"/>
      <c r="C23" s="31" t="s">
        <v>17</v>
      </c>
      <c r="D23" s="6">
        <f t="shared" si="2"/>
        <v>0.62500000000000011</v>
      </c>
      <c r="E23" s="6">
        <f>TIME(0, 20, 0)+D23</f>
        <v>0.63888888888888895</v>
      </c>
      <c r="F23" s="16" t="s">
        <v>43</v>
      </c>
      <c r="G23" s="16" t="s">
        <v>44</v>
      </c>
      <c r="H23" s="49"/>
      <c r="I23" s="51"/>
    </row>
    <row r="24" spans="1:9" ht="39" x14ac:dyDescent="0.25">
      <c r="A24" s="6"/>
      <c r="B24" s="6"/>
      <c r="C24" s="31"/>
      <c r="D24" s="6">
        <f t="shared" si="2"/>
        <v>0.63888888888888895</v>
      </c>
      <c r="E24" s="6">
        <f>TIME(0, 20, 0)+D24</f>
        <v>0.65277777777777779</v>
      </c>
      <c r="F24" s="16" t="s">
        <v>45</v>
      </c>
      <c r="G24" s="16" t="s">
        <v>46</v>
      </c>
      <c r="H24" s="32"/>
      <c r="I24" s="51"/>
    </row>
    <row r="25" spans="1:9" ht="51" x14ac:dyDescent="0.25">
      <c r="A25" s="6"/>
      <c r="B25" s="6"/>
      <c r="C25" s="31"/>
      <c r="D25" s="6">
        <f t="shared" si="2"/>
        <v>0.65277777777777779</v>
      </c>
      <c r="E25" s="6">
        <f>TIME(0, 20, 0)+D25</f>
        <v>0.66666666666666663</v>
      </c>
      <c r="F25" s="16" t="s">
        <v>47</v>
      </c>
      <c r="G25" s="16" t="s">
        <v>91</v>
      </c>
      <c r="H25" s="33"/>
      <c r="I25" s="51"/>
    </row>
    <row r="26" spans="1:9" x14ac:dyDescent="0.25">
      <c r="A26" s="6"/>
      <c r="B26" s="6"/>
      <c r="C26" s="31"/>
      <c r="D26" s="6">
        <f t="shared" si="2"/>
        <v>0.66666666666666663</v>
      </c>
      <c r="E26" s="6">
        <f>TIME(0, 45, 0)+D26</f>
        <v>0.69791666666666663</v>
      </c>
      <c r="F26" s="19" t="s">
        <v>13</v>
      </c>
      <c r="G26" s="19" t="s">
        <v>13</v>
      </c>
      <c r="H26" s="35"/>
      <c r="I26" s="51"/>
    </row>
    <row r="27" spans="1:9" x14ac:dyDescent="0.25">
      <c r="A27" s="6"/>
      <c r="B27" s="6"/>
      <c r="C27" s="31"/>
      <c r="D27" s="6"/>
      <c r="E27" s="6"/>
      <c r="F27" s="34"/>
      <c r="G27" s="34"/>
      <c r="H27" s="33"/>
      <c r="I27" s="51"/>
    </row>
    <row r="28" spans="1:9" ht="45" x14ac:dyDescent="0.25">
      <c r="A28" s="6"/>
      <c r="B28" s="6"/>
      <c r="C28" s="37"/>
      <c r="D28" s="6">
        <f>SUM(E26)</f>
        <v>0.69791666666666663</v>
      </c>
      <c r="E28" s="6">
        <f>TIME(0, 5, 0)+D28</f>
        <v>0.70138888888888884</v>
      </c>
      <c r="F28" s="13" t="s">
        <v>78</v>
      </c>
      <c r="G28" s="13" t="s">
        <v>79</v>
      </c>
      <c r="H28" s="33"/>
      <c r="I28" s="51"/>
    </row>
    <row r="29" spans="1:9" ht="54" x14ac:dyDescent="0.25">
      <c r="A29" s="6"/>
      <c r="B29" s="6"/>
      <c r="C29" s="37"/>
      <c r="D29" s="6">
        <f t="shared" si="2"/>
        <v>0.70138888888888884</v>
      </c>
      <c r="E29" s="6">
        <f>TIME(0, 40, 0)+D29</f>
        <v>0.72916666666666663</v>
      </c>
      <c r="F29" s="62" t="s">
        <v>76</v>
      </c>
      <c r="G29" s="56" t="s">
        <v>77</v>
      </c>
      <c r="H29" s="33"/>
      <c r="I29" s="52"/>
    </row>
    <row r="30" spans="1:9" ht="51" x14ac:dyDescent="0.25">
      <c r="A30" s="6">
        <v>0.72916666666666696</v>
      </c>
      <c r="B30" s="6">
        <f>TIME(0, 15, 0)+A30</f>
        <v>0.73958333333333359</v>
      </c>
      <c r="C30" s="15" t="s">
        <v>88</v>
      </c>
      <c r="D30" s="6">
        <f t="shared" si="2"/>
        <v>0.72916666666666663</v>
      </c>
      <c r="E30" s="6">
        <f t="shared" ref="E30:E32" si="3">TIME(0, 20, 0)+D30</f>
        <v>0.74305555555555547</v>
      </c>
      <c r="F30" s="16" t="s">
        <v>48</v>
      </c>
      <c r="G30" s="16" t="s">
        <v>49</v>
      </c>
      <c r="H30" s="36"/>
    </row>
    <row r="31" spans="1:9" ht="39" x14ac:dyDescent="0.25">
      <c r="A31" s="6">
        <v>0.73958333333333304</v>
      </c>
      <c r="B31" s="6">
        <f>TIME(0, 15, 0)+A31</f>
        <v>0.74999999999999967</v>
      </c>
      <c r="C31" s="63" t="s">
        <v>89</v>
      </c>
      <c r="D31" s="6">
        <f t="shared" si="2"/>
        <v>0.74305555555555547</v>
      </c>
      <c r="E31" s="6">
        <f t="shared" si="3"/>
        <v>0.75694444444444431</v>
      </c>
      <c r="F31" s="38" t="s">
        <v>50</v>
      </c>
      <c r="G31" s="16" t="s">
        <v>51</v>
      </c>
      <c r="H31" s="36"/>
    </row>
    <row r="32" spans="1:9" ht="66" x14ac:dyDescent="0.25">
      <c r="A32" s="6">
        <f>SUM(B31)</f>
        <v>0.74999999999999967</v>
      </c>
      <c r="B32" s="6">
        <f>TIME(0, 45, 0)+A32</f>
        <v>0.78124999999999967</v>
      </c>
      <c r="C32" s="22" t="s">
        <v>86</v>
      </c>
      <c r="D32" s="6">
        <f t="shared" si="2"/>
        <v>0.75694444444444431</v>
      </c>
      <c r="E32" s="6">
        <f t="shared" si="3"/>
        <v>0.77083333333333315</v>
      </c>
      <c r="F32" s="17" t="s">
        <v>32</v>
      </c>
      <c r="G32" s="16" t="s">
        <v>52</v>
      </c>
      <c r="H32" s="36"/>
      <c r="I32" s="9"/>
    </row>
    <row r="33" spans="1:9" x14ac:dyDescent="0.25">
      <c r="A33" s="6"/>
      <c r="B33" s="6"/>
      <c r="C33" s="59"/>
      <c r="D33" s="6">
        <f t="shared" si="2"/>
        <v>0.77083333333333315</v>
      </c>
      <c r="E33" s="6">
        <f>TIME(0, 30, 0)+D33</f>
        <v>0.79166666666666652</v>
      </c>
      <c r="F33" s="57" t="s">
        <v>84</v>
      </c>
      <c r="G33" s="57" t="s">
        <v>85</v>
      </c>
      <c r="H33" s="43" t="s">
        <v>19</v>
      </c>
      <c r="I33" s="9"/>
    </row>
    <row r="34" spans="1:9" x14ac:dyDescent="0.25">
      <c r="A34" s="6">
        <f>SUM(B32)</f>
        <v>0.78124999999999967</v>
      </c>
      <c r="B34" s="6">
        <f>TIME(0, 15, 0)+A34</f>
        <v>0.7916666666666663</v>
      </c>
      <c r="C34" s="60"/>
      <c r="D34" s="6"/>
      <c r="E34" s="6"/>
      <c r="F34" s="58"/>
      <c r="G34" s="58"/>
      <c r="H34" s="43"/>
      <c r="I34" s="9"/>
    </row>
    <row r="35" spans="1:9" x14ac:dyDescent="0.25">
      <c r="A35" s="6">
        <v>0.79166666666666663</v>
      </c>
      <c r="B35" s="6">
        <f>TIME(0, 90, 0)+A35</f>
        <v>0.85416666666666663</v>
      </c>
      <c r="C35" s="44" t="s">
        <v>57</v>
      </c>
      <c r="D35" s="6">
        <v>0.79166666666666663</v>
      </c>
      <c r="E35" s="6">
        <f>TIME(0, 90, 0)+D35</f>
        <v>0.85416666666666663</v>
      </c>
      <c r="F35" s="39" t="s">
        <v>53</v>
      </c>
      <c r="G35" s="40" t="s">
        <v>54</v>
      </c>
      <c r="H35" s="43"/>
    </row>
    <row r="36" spans="1:9" x14ac:dyDescent="0.25">
      <c r="A36" s="6"/>
      <c r="B36" s="6"/>
      <c r="C36" s="45"/>
      <c r="D36" s="6"/>
      <c r="E36" s="6"/>
      <c r="F36" s="41"/>
      <c r="G36" s="42"/>
      <c r="H36" s="46" t="s">
        <v>21</v>
      </c>
    </row>
    <row r="37" spans="1:9" x14ac:dyDescent="0.25">
      <c r="A37" s="6"/>
      <c r="B37" s="6"/>
      <c r="C37" s="45"/>
      <c r="D37" s="6"/>
      <c r="E37" s="6"/>
      <c r="F37" s="41"/>
      <c r="G37" s="42"/>
      <c r="H37" s="47" t="s">
        <v>22</v>
      </c>
    </row>
    <row r="38" spans="1:9" x14ac:dyDescent="0.25">
      <c r="B38" s="6"/>
      <c r="C38" s="45"/>
      <c r="D38" s="6"/>
      <c r="E38" s="6"/>
      <c r="F38" s="41"/>
      <c r="G38" s="41"/>
      <c r="H38" s="47"/>
    </row>
    <row r="39" spans="1:9" x14ac:dyDescent="0.25">
      <c r="B39" s="6"/>
      <c r="C39" s="45"/>
      <c r="D39" s="6"/>
      <c r="E39" s="6"/>
      <c r="F39" s="41"/>
      <c r="G39" s="42"/>
      <c r="H39" s="47"/>
    </row>
    <row r="40" spans="1:9" x14ac:dyDescent="0.25">
      <c r="B40" s="6"/>
      <c r="C40" s="45"/>
      <c r="D40" s="6"/>
      <c r="E40" s="6"/>
      <c r="F40" s="41"/>
      <c r="G40" s="42"/>
      <c r="H40" s="47"/>
    </row>
    <row r="41" spans="1:9" x14ac:dyDescent="0.25">
      <c r="A41" s="1">
        <v>0.85416666666666663</v>
      </c>
      <c r="B41" s="6"/>
      <c r="C41" s="8" t="s">
        <v>20</v>
      </c>
      <c r="D41" s="6">
        <v>0.85416666666666663</v>
      </c>
      <c r="E41" s="6"/>
      <c r="F41" s="8" t="s">
        <v>20</v>
      </c>
      <c r="G41" s="8" t="s">
        <v>20</v>
      </c>
      <c r="H41" s="47"/>
    </row>
    <row r="42" spans="1:9" x14ac:dyDescent="0.25">
      <c r="B42" s="6"/>
      <c r="C42" s="10"/>
      <c r="E42" s="6"/>
      <c r="F42" s="10"/>
      <c r="G42" s="10"/>
      <c r="H42" s="47"/>
    </row>
    <row r="43" spans="1:9" x14ac:dyDescent="0.25">
      <c r="B43" s="6"/>
      <c r="C43" s="10"/>
      <c r="E43" s="6"/>
      <c r="F43" s="10"/>
      <c r="G43" s="10"/>
      <c r="H43" s="47"/>
    </row>
    <row r="44" spans="1:9" x14ac:dyDescent="0.25">
      <c r="B44" s="6"/>
      <c r="C44" s="10"/>
      <c r="E44" s="6"/>
      <c r="F44" s="10"/>
      <c r="G44" s="10"/>
      <c r="H44" s="47"/>
    </row>
    <row r="45" spans="1:9" x14ac:dyDescent="0.25">
      <c r="A45" s="6"/>
      <c r="B45" s="6"/>
      <c r="C45" s="12"/>
      <c r="E45" s="6"/>
      <c r="F45" s="12"/>
      <c r="G45" s="12"/>
      <c r="H45" s="47"/>
    </row>
    <row r="46" spans="1:9" x14ac:dyDescent="0.25">
      <c r="B46" s="6"/>
      <c r="E46" s="6"/>
    </row>
    <row r="47" spans="1:9" x14ac:dyDescent="0.25">
      <c r="B47" s="6"/>
      <c r="E47" s="6"/>
    </row>
    <row r="48" spans="1:9" x14ac:dyDescent="0.25">
      <c r="E48" s="6"/>
    </row>
    <row r="49" spans="4:5" x14ac:dyDescent="0.25">
      <c r="D49" s="6"/>
      <c r="E49" s="6"/>
    </row>
    <row r="50" spans="4:5" x14ac:dyDescent="0.25">
      <c r="E50" s="6"/>
    </row>
  </sheetData>
  <phoneticPr fontId="8" type="noConversion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H18" sqref="H18"/>
    </sheetView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Savage</dc:creator>
  <dc:description/>
  <cp:lastModifiedBy>Barbara Hickernell</cp:lastModifiedBy>
  <cp:revision>13</cp:revision>
  <cp:lastPrinted>2024-07-05T03:42:17Z</cp:lastPrinted>
  <dcterms:created xsi:type="dcterms:W3CDTF">2024-06-27T16:10:40Z</dcterms:created>
  <dcterms:modified xsi:type="dcterms:W3CDTF">2025-04-14T15:11:47Z</dcterms:modified>
  <dc:language>en-US</dc:language>
</cp:coreProperties>
</file>